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<sst xmlns="http://schemas.openxmlformats.org/spreadsheetml/2006/main" count="136" uniqueCount="46">
  <si>
    <t>Вид выполненных работ</t>
  </si>
  <si>
    <t> Сумма 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</si>
  <si>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</si>
  <si>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</si>
  <si>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</si>
  <si>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Уборка  лестничных клеток</t>
  </si>
  <si>
    <t>Январь</t>
  </si>
  <si>
    <t>Работы по управлению жилым фондом</t>
  </si>
  <si>
    <t>Техническое обслуживание ОПУ ХВС и тепловой энергии на отопление</t>
  </si>
  <si>
    <t>Уборка придомовой территории</t>
  </si>
  <si>
    <t>Информация о выполненных работах (оказанных услугах) по содержанию и ремонту общего имущества в многоквартирном жилом доме №2/3 по ул. Космонавтов, выполненных непосредственно управляющей организацией и сторонними организациями в 2023 году</t>
  </si>
  <si>
    <t>Работы по содержанию контейнерной площадки</t>
  </si>
  <si>
    <t>Монтаж информационных досок на контейнерную площадку для сбора ТКО</t>
  </si>
  <si>
    <t>Приобретение  таблички "Укрытие"</t>
  </si>
  <si>
    <t>Монтаж информационных таблиц "Укрытие"</t>
  </si>
  <si>
    <t>Февраль</t>
  </si>
  <si>
    <t xml:space="preserve">Закрашивание надписей на стене дома </t>
  </si>
  <si>
    <t>Ремонт стояка системы ХВс в кв. № 73</t>
  </si>
  <si>
    <t>Март</t>
  </si>
  <si>
    <t>Периодическая проверка вентиляционных и дымовых каналов</t>
  </si>
  <si>
    <t>Устранение завала (без пробивки) в кв. № 3</t>
  </si>
  <si>
    <t>Прочистка канала в кв. № 11</t>
  </si>
  <si>
    <t>Апрель</t>
  </si>
  <si>
    <t>Май</t>
  </si>
  <si>
    <t>Техническое обслуживание ОПУ ХВС и тепловой энергии на отопление, консервация</t>
  </si>
  <si>
    <t>Смена запорной арматуры систем ХВС в кв. № 35</t>
  </si>
  <si>
    <t>Июнь</t>
  </si>
  <si>
    <t>Устранение завала (без пробивки) в кв. № 92</t>
  </si>
  <si>
    <t>Июль</t>
  </si>
  <si>
    <t>Выкашивание газонов газонокосилкой на придомовой территории</t>
  </si>
  <si>
    <t>Ремонт стояка системы ХВС в кв. № 61</t>
  </si>
  <si>
    <t>Август</t>
  </si>
  <si>
    <t>Ремонт системы канализации в кв. № 20, подвал</t>
  </si>
  <si>
    <t>Ремонт газового оборуования в подъезде № 7</t>
  </si>
  <si>
    <t>Сентябрь</t>
  </si>
  <si>
    <t>Техническое обслуживание ОПУ ХВС и тепловой энергии на отопление, опрессовка</t>
  </si>
  <si>
    <t>Устранение завала (без пробивки) в кв. № 71</t>
  </si>
  <si>
    <t>Прочистка канала в кв. № 14</t>
  </si>
  <si>
    <t>Устранение завала (без пробивки) в кв. № 18</t>
  </si>
  <si>
    <t>Октябрь</t>
  </si>
  <si>
    <t>Ремонт стояка системы отопления, подвал и кв. №110</t>
  </si>
  <si>
    <t>Заделка швов в подъезде № 7</t>
  </si>
  <si>
    <t>Ноябрь</t>
  </si>
  <si>
    <t>Декабрь</t>
  </si>
  <si>
    <t>Техническое обслуживание внутридомового газового оборудования</t>
  </si>
  <si>
    <t xml:space="preserve">Замена газового крана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</si>
</sst>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right" wrapText="1"/>
    </xf>
    <xf numFmtId="2" fontId="2" fillId="33" borderId="10" xfId="0" applyNumberFormat="1" applyFont="1" applyFill="1" applyBorder="1" applyAlignment="1">
      <alignment wrapText="1"/>
    </xf>
    <xf numFmtId="2" fontId="3" fillId="0" borderId="10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200" fontId="0" fillId="0" borderId="0" xfId="0" applyNumberFormat="1" applyAlignment="1">
      <alignment/>
    </xf>
    <xf numFmtId="200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00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tabSelected="1" zoomScalePageLayoutView="0" workbookViewId="0" topLeftCell="A129">
      <selection activeCell="D129" sqref="D1:E16384"/>
    </sheetView>
  </sheetViews>
  <sheetFormatPr defaultColWidth="9.140625" defaultRowHeight="12.75"/>
  <cols>
    <col min="1" max="1" width="79.8515625" style="0" customWidth="1"/>
    <col min="2" max="2" width="15.57421875" style="12" customWidth="1"/>
    <col min="3" max="3" width="9.140625" style="0" customWidth="1"/>
    <col min="4" max="4" width="9.57421875" style="15" hidden="1" customWidth="1"/>
    <col min="5" max="5" width="10.57421875" style="0" hidden="1" customWidth="1"/>
    <col min="6" max="7" width="9.140625" style="0" customWidth="1"/>
  </cols>
  <sheetData>
    <row r="1" spans="1:2" ht="54" customHeight="1">
      <c r="A1" s="30" t="s">
        <v>10</v>
      </c>
      <c r="B1" s="31"/>
    </row>
    <row r="2" spans="1:2" ht="24" customHeight="1">
      <c r="A2" s="3" t="s">
        <v>0</v>
      </c>
      <c r="B2" s="8" t="s">
        <v>1</v>
      </c>
    </row>
    <row r="3" spans="1:4" ht="24" customHeight="1">
      <c r="A3" s="29" t="s">
        <v>6</v>
      </c>
      <c r="B3" s="29"/>
      <c r="D3" s="12">
        <v>6244</v>
      </c>
    </row>
    <row r="4" spans="1:4" ht="24" customHeight="1">
      <c r="A4" s="1" t="s">
        <v>9</v>
      </c>
      <c r="B4" s="9">
        <v>22603.28</v>
      </c>
      <c r="D4" s="15">
        <f aca="true" t="shared" si="0" ref="D4:D13">B4/6244</f>
        <v>3.6199999999999997</v>
      </c>
    </row>
    <row r="5" spans="1:4" ht="24" customHeight="1">
      <c r="A5" s="1" t="s">
        <v>2</v>
      </c>
      <c r="B5" s="9">
        <v>23040.36</v>
      </c>
      <c r="D5" s="15">
        <f t="shared" si="0"/>
        <v>3.69</v>
      </c>
    </row>
    <row r="6" spans="1:4" ht="24" customHeight="1">
      <c r="A6" s="1" t="s">
        <v>4</v>
      </c>
      <c r="B6" s="9">
        <v>3408.4</v>
      </c>
      <c r="D6" s="15">
        <f t="shared" si="0"/>
        <v>0.5458680333119795</v>
      </c>
    </row>
    <row r="7" spans="1:6" ht="24" customHeight="1">
      <c r="A7" s="1" t="s">
        <v>8</v>
      </c>
      <c r="B7" s="9">
        <v>2919.48</v>
      </c>
      <c r="D7" s="18">
        <f t="shared" si="0"/>
        <v>0.46756566303651503</v>
      </c>
      <c r="E7" s="18"/>
      <c r="F7" s="19"/>
    </row>
    <row r="8" spans="1:6" ht="24" customHeight="1">
      <c r="A8" s="7" t="s">
        <v>7</v>
      </c>
      <c r="B8" s="9">
        <v>29846.32</v>
      </c>
      <c r="D8" s="18">
        <f t="shared" si="0"/>
        <v>4.78</v>
      </c>
      <c r="E8" s="19"/>
      <c r="F8" s="19"/>
    </row>
    <row r="9" spans="1:6" ht="24" customHeight="1">
      <c r="A9" s="6" t="s">
        <v>5</v>
      </c>
      <c r="B9" s="10">
        <v>10113.39</v>
      </c>
      <c r="D9" s="18">
        <f t="shared" si="0"/>
        <v>1.6196973094170404</v>
      </c>
      <c r="E9" s="19"/>
      <c r="F9" s="19"/>
    </row>
    <row r="10" spans="1:5" ht="24" customHeight="1">
      <c r="A10" s="4" t="s">
        <v>11</v>
      </c>
      <c r="B10" s="23">
        <v>3122</v>
      </c>
      <c r="D10" s="18">
        <f>B10/6244</f>
        <v>0.5</v>
      </c>
      <c r="E10" s="20"/>
    </row>
    <row r="11" spans="1:6" ht="24" customHeight="1">
      <c r="A11" s="14" t="s">
        <v>13</v>
      </c>
      <c r="B11" s="13">
        <v>850</v>
      </c>
      <c r="D11" s="16">
        <f>B11/6244</f>
        <v>0.13613068545803972</v>
      </c>
      <c r="E11" s="17"/>
      <c r="F11" s="19"/>
    </row>
    <row r="12" spans="1:5" ht="24" customHeight="1">
      <c r="A12" s="14" t="s">
        <v>14</v>
      </c>
      <c r="B12" s="24">
        <v>306</v>
      </c>
      <c r="D12" s="16">
        <f t="shared" si="0"/>
        <v>0.0490070467648943</v>
      </c>
      <c r="E12" s="17">
        <f>D11+D12+D13</f>
        <v>0.2781390134529148</v>
      </c>
    </row>
    <row r="13" spans="1:5" ht="24" customHeight="1">
      <c r="A13" s="14" t="s">
        <v>12</v>
      </c>
      <c r="B13" s="13">
        <v>580.7</v>
      </c>
      <c r="D13" s="16">
        <f t="shared" si="0"/>
        <v>0.09300128122998079</v>
      </c>
      <c r="E13" s="17">
        <f>B11+B12+B13</f>
        <v>1736.7</v>
      </c>
    </row>
    <row r="14" spans="1:6" s="5" customFormat="1" ht="24" customHeight="1">
      <c r="A14" s="2" t="s">
        <v>3</v>
      </c>
      <c r="B14" s="11">
        <f>SUM(B4:B13)</f>
        <v>96789.93</v>
      </c>
      <c r="D14" s="21"/>
      <c r="E14" s="22"/>
      <c r="F14" s="22"/>
    </row>
    <row r="15" spans="1:4" ht="24" customHeight="1">
      <c r="A15" s="29" t="s">
        <v>15</v>
      </c>
      <c r="B15" s="29"/>
      <c r="D15" s="12"/>
    </row>
    <row r="16" spans="1:4" ht="24" customHeight="1">
      <c r="A16" s="1" t="s">
        <v>9</v>
      </c>
      <c r="B16" s="9">
        <v>22603.28</v>
      </c>
      <c r="D16" s="15">
        <f aca="true" t="shared" si="1" ref="D16:D21">B16/6244</f>
        <v>3.6199999999999997</v>
      </c>
    </row>
    <row r="17" spans="1:4" ht="24" customHeight="1">
      <c r="A17" s="1" t="s">
        <v>2</v>
      </c>
      <c r="B17" s="9">
        <v>23040.36</v>
      </c>
      <c r="D17" s="15">
        <f t="shared" si="1"/>
        <v>3.69</v>
      </c>
    </row>
    <row r="18" spans="1:4" ht="24" customHeight="1">
      <c r="A18" s="1" t="s">
        <v>4</v>
      </c>
      <c r="B18" s="9">
        <v>3408.4</v>
      </c>
      <c r="D18" s="15">
        <f t="shared" si="1"/>
        <v>0.5458680333119795</v>
      </c>
    </row>
    <row r="19" spans="1:6" ht="24" customHeight="1">
      <c r="A19" s="1" t="s">
        <v>8</v>
      </c>
      <c r="B19" s="9">
        <v>2919.48</v>
      </c>
      <c r="D19" s="18">
        <f t="shared" si="1"/>
        <v>0.46756566303651503</v>
      </c>
      <c r="E19" s="18"/>
      <c r="F19" s="19"/>
    </row>
    <row r="20" spans="1:6" ht="24" customHeight="1">
      <c r="A20" s="7" t="s">
        <v>7</v>
      </c>
      <c r="B20" s="9">
        <v>29846.32</v>
      </c>
      <c r="D20" s="18">
        <f t="shared" si="1"/>
        <v>4.78</v>
      </c>
      <c r="E20" s="19"/>
      <c r="F20" s="19"/>
    </row>
    <row r="21" spans="1:6" ht="24" customHeight="1">
      <c r="A21" s="6" t="s">
        <v>5</v>
      </c>
      <c r="B21" s="10">
        <v>10113.39</v>
      </c>
      <c r="D21" s="18">
        <f t="shared" si="1"/>
        <v>1.6196973094170404</v>
      </c>
      <c r="E21" s="19"/>
      <c r="F21" s="19"/>
    </row>
    <row r="22" spans="1:5" ht="24" customHeight="1">
      <c r="A22" s="4" t="s">
        <v>11</v>
      </c>
      <c r="B22" s="23">
        <v>3122</v>
      </c>
      <c r="D22" s="18">
        <f>B22/6244</f>
        <v>0.5</v>
      </c>
      <c r="E22" s="20"/>
    </row>
    <row r="23" spans="1:6" ht="24" customHeight="1">
      <c r="A23" s="25" t="s">
        <v>16</v>
      </c>
      <c r="B23" s="24">
        <v>106</v>
      </c>
      <c r="D23" s="16">
        <f>B23/6244</f>
        <v>0.016976297245355543</v>
      </c>
      <c r="E23" s="17">
        <f>D23+D24</f>
        <v>0.1521460602178091</v>
      </c>
      <c r="F23" s="19"/>
    </row>
    <row r="24" spans="1:5" ht="24" customHeight="1">
      <c r="A24" s="14" t="s">
        <v>17</v>
      </c>
      <c r="B24" s="13">
        <v>844</v>
      </c>
      <c r="D24" s="16">
        <f>B24/6244</f>
        <v>0.13516976297245356</v>
      </c>
      <c r="E24" s="17">
        <f>B23+B24</f>
        <v>950</v>
      </c>
    </row>
    <row r="25" spans="1:6" s="5" customFormat="1" ht="24" customHeight="1">
      <c r="A25" s="2" t="s">
        <v>3</v>
      </c>
      <c r="B25" s="11">
        <f>SUM(B16:B24)</f>
        <v>96003.23</v>
      </c>
      <c r="D25" s="21"/>
      <c r="E25" s="22"/>
      <c r="F25" s="22"/>
    </row>
    <row r="26" spans="1:4" ht="24" customHeight="1">
      <c r="A26" s="29" t="s">
        <v>18</v>
      </c>
      <c r="B26" s="29"/>
      <c r="D26" s="12"/>
    </row>
    <row r="27" spans="1:4" ht="24" customHeight="1">
      <c r="A27" s="1" t="s">
        <v>9</v>
      </c>
      <c r="B27" s="9">
        <v>22603.28</v>
      </c>
      <c r="D27" s="15">
        <f aca="true" t="shared" si="2" ref="D27:D32">B27/6244</f>
        <v>3.6199999999999997</v>
      </c>
    </row>
    <row r="28" spans="1:4" ht="24" customHeight="1">
      <c r="A28" s="1" t="s">
        <v>2</v>
      </c>
      <c r="B28" s="9">
        <v>23040.36</v>
      </c>
      <c r="D28" s="15">
        <f t="shared" si="2"/>
        <v>3.69</v>
      </c>
    </row>
    <row r="29" spans="1:4" ht="24" customHeight="1">
      <c r="A29" s="1" t="s">
        <v>4</v>
      </c>
      <c r="B29" s="9">
        <v>3408.4</v>
      </c>
      <c r="D29" s="15">
        <f t="shared" si="2"/>
        <v>0.5458680333119795</v>
      </c>
    </row>
    <row r="30" spans="1:6" ht="24" customHeight="1">
      <c r="A30" s="1" t="s">
        <v>8</v>
      </c>
      <c r="B30" s="9">
        <v>2919.48</v>
      </c>
      <c r="D30" s="18">
        <f t="shared" si="2"/>
        <v>0.46756566303651503</v>
      </c>
      <c r="E30" s="18"/>
      <c r="F30" s="19"/>
    </row>
    <row r="31" spans="1:6" ht="24" customHeight="1">
      <c r="A31" s="7" t="s">
        <v>7</v>
      </c>
      <c r="B31" s="9">
        <v>29846.32</v>
      </c>
      <c r="D31" s="18">
        <f t="shared" si="2"/>
        <v>4.78</v>
      </c>
      <c r="E31" s="19"/>
      <c r="F31" s="19"/>
    </row>
    <row r="32" spans="1:6" ht="24" customHeight="1">
      <c r="A32" s="6" t="s">
        <v>5</v>
      </c>
      <c r="B32" s="10">
        <v>10113.39</v>
      </c>
      <c r="D32" s="18">
        <f t="shared" si="2"/>
        <v>1.6196973094170404</v>
      </c>
      <c r="E32" s="19"/>
      <c r="F32" s="19"/>
    </row>
    <row r="33" spans="1:5" ht="24" customHeight="1">
      <c r="A33" s="4" t="s">
        <v>11</v>
      </c>
      <c r="B33" s="23">
        <v>3122</v>
      </c>
      <c r="D33" s="18">
        <f>B33/6244</f>
        <v>0.5</v>
      </c>
      <c r="E33" s="20"/>
    </row>
    <row r="34" spans="1:6" ht="24" customHeight="1">
      <c r="A34" s="25" t="s">
        <v>19</v>
      </c>
      <c r="B34" s="24">
        <v>16800</v>
      </c>
      <c r="D34" s="18">
        <f>B34/6244</f>
        <v>2.690582959641256</v>
      </c>
      <c r="E34" s="20"/>
      <c r="F34" s="19"/>
    </row>
    <row r="35" spans="1:5" ht="24" customHeight="1">
      <c r="A35" s="14" t="s">
        <v>20</v>
      </c>
      <c r="B35" s="13">
        <v>900</v>
      </c>
      <c r="D35" s="16">
        <f>B35/6244</f>
        <v>0.1441383728379244</v>
      </c>
      <c r="E35" s="17">
        <f>D35+D36</f>
        <v>0.20819987187700192</v>
      </c>
    </row>
    <row r="36" spans="1:5" ht="24" customHeight="1">
      <c r="A36" s="14" t="s">
        <v>21</v>
      </c>
      <c r="B36" s="13">
        <v>400</v>
      </c>
      <c r="D36" s="16">
        <f>B36/6244</f>
        <v>0.06406149903907751</v>
      </c>
      <c r="E36" s="17">
        <f>B35+B36</f>
        <v>1300</v>
      </c>
    </row>
    <row r="37" spans="1:6" s="5" customFormat="1" ht="24" customHeight="1">
      <c r="A37" s="2" t="s">
        <v>3</v>
      </c>
      <c r="B37" s="11">
        <f>SUM(B27:B36)</f>
        <v>113153.23</v>
      </c>
      <c r="D37" s="21"/>
      <c r="E37" s="22"/>
      <c r="F37" s="22"/>
    </row>
    <row r="38" spans="1:4" ht="24" customHeight="1">
      <c r="A38" s="29" t="s">
        <v>22</v>
      </c>
      <c r="B38" s="29"/>
      <c r="D38" s="12"/>
    </row>
    <row r="39" spans="1:4" ht="24" customHeight="1">
      <c r="A39" s="1" t="s">
        <v>9</v>
      </c>
      <c r="B39" s="9">
        <v>22603.28</v>
      </c>
      <c r="D39" s="15">
        <f aca="true" t="shared" si="3" ref="D39:D44">B39/6244</f>
        <v>3.6199999999999997</v>
      </c>
    </row>
    <row r="40" spans="1:4" ht="24" customHeight="1">
      <c r="A40" s="1" t="s">
        <v>2</v>
      </c>
      <c r="B40" s="9">
        <v>23040.36</v>
      </c>
      <c r="D40" s="15">
        <f t="shared" si="3"/>
        <v>3.69</v>
      </c>
    </row>
    <row r="41" spans="1:4" ht="24" customHeight="1">
      <c r="A41" s="1" t="s">
        <v>4</v>
      </c>
      <c r="B41" s="9">
        <v>3408.4</v>
      </c>
      <c r="D41" s="15">
        <f t="shared" si="3"/>
        <v>0.5458680333119795</v>
      </c>
    </row>
    <row r="42" spans="1:6" ht="24" customHeight="1">
      <c r="A42" s="1" t="s">
        <v>8</v>
      </c>
      <c r="B42" s="9">
        <v>2919.48</v>
      </c>
      <c r="D42" s="18">
        <f t="shared" si="3"/>
        <v>0.46756566303651503</v>
      </c>
      <c r="E42" s="18"/>
      <c r="F42" s="19"/>
    </row>
    <row r="43" spans="1:6" ht="24" customHeight="1">
      <c r="A43" s="7" t="s">
        <v>7</v>
      </c>
      <c r="B43" s="9">
        <v>29846.32</v>
      </c>
      <c r="D43" s="18">
        <f t="shared" si="3"/>
        <v>4.78</v>
      </c>
      <c r="E43" s="19"/>
      <c r="F43" s="19"/>
    </row>
    <row r="44" spans="1:6" ht="24" customHeight="1">
      <c r="A44" s="6" t="s">
        <v>5</v>
      </c>
      <c r="B44" s="10">
        <v>10113.39</v>
      </c>
      <c r="D44" s="18">
        <f t="shared" si="3"/>
        <v>1.6196973094170404</v>
      </c>
      <c r="E44" s="19"/>
      <c r="F44" s="19"/>
    </row>
    <row r="45" spans="1:5" ht="24" customHeight="1">
      <c r="A45" s="4" t="s">
        <v>11</v>
      </c>
      <c r="B45" s="23">
        <v>3122</v>
      </c>
      <c r="D45" s="18">
        <f>B45/6244</f>
        <v>0.5</v>
      </c>
      <c r="E45" s="20"/>
    </row>
    <row r="46" spans="1:6" s="5" customFormat="1" ht="24" customHeight="1">
      <c r="A46" s="2" t="s">
        <v>3</v>
      </c>
      <c r="B46" s="11">
        <f>SUM(B39:B45)</f>
        <v>95053.23</v>
      </c>
      <c r="D46" s="21"/>
      <c r="E46" s="22"/>
      <c r="F46" s="22"/>
    </row>
    <row r="47" spans="1:4" ht="24" customHeight="1">
      <c r="A47" s="29" t="s">
        <v>23</v>
      </c>
      <c r="B47" s="29"/>
      <c r="D47" s="12"/>
    </row>
    <row r="48" spans="1:4" ht="24" customHeight="1">
      <c r="A48" s="1" t="s">
        <v>9</v>
      </c>
      <c r="B48" s="9">
        <v>22603.28</v>
      </c>
      <c r="D48" s="15">
        <f aca="true" t="shared" si="4" ref="D48:D53">B48/6244</f>
        <v>3.6199999999999997</v>
      </c>
    </row>
    <row r="49" spans="1:4" ht="24" customHeight="1">
      <c r="A49" s="1" t="s">
        <v>2</v>
      </c>
      <c r="B49" s="9">
        <v>23040.36</v>
      </c>
      <c r="D49" s="15">
        <f t="shared" si="4"/>
        <v>3.69</v>
      </c>
    </row>
    <row r="50" spans="1:4" ht="24" customHeight="1">
      <c r="A50" s="1" t="s">
        <v>4</v>
      </c>
      <c r="B50" s="9">
        <v>3408.4</v>
      </c>
      <c r="D50" s="15">
        <f t="shared" si="4"/>
        <v>0.5458680333119795</v>
      </c>
    </row>
    <row r="51" spans="1:6" ht="30" customHeight="1">
      <c r="A51" s="1" t="s">
        <v>24</v>
      </c>
      <c r="B51" s="9">
        <v>24989.04</v>
      </c>
      <c r="D51" s="18">
        <f t="shared" si="4"/>
        <v>4.002088404868674</v>
      </c>
      <c r="E51" s="18"/>
      <c r="F51" s="19"/>
    </row>
    <row r="52" spans="1:6" ht="24" customHeight="1">
      <c r="A52" s="7" t="s">
        <v>7</v>
      </c>
      <c r="B52" s="9">
        <v>29846.32</v>
      </c>
      <c r="D52" s="18">
        <f t="shared" si="4"/>
        <v>4.78</v>
      </c>
      <c r="E52" s="19"/>
      <c r="F52" s="19"/>
    </row>
    <row r="53" spans="1:6" ht="24" customHeight="1">
      <c r="A53" s="6" t="s">
        <v>5</v>
      </c>
      <c r="B53" s="10">
        <v>10113.39</v>
      </c>
      <c r="D53" s="18">
        <f t="shared" si="4"/>
        <v>1.6196973094170404</v>
      </c>
      <c r="E53" s="19"/>
      <c r="F53" s="19"/>
    </row>
    <row r="54" spans="1:5" ht="24" customHeight="1">
      <c r="A54" s="4" t="s">
        <v>11</v>
      </c>
      <c r="B54" s="23">
        <v>3122</v>
      </c>
      <c r="D54" s="18">
        <f>B54/6244</f>
        <v>0.5</v>
      </c>
      <c r="E54" s="20"/>
    </row>
    <row r="55" spans="1:5" ht="24" customHeight="1">
      <c r="A55" s="14" t="s">
        <v>25</v>
      </c>
      <c r="B55" s="26">
        <v>1280</v>
      </c>
      <c r="D55" s="18">
        <f>B55/6244</f>
        <v>0.20499679692504805</v>
      </c>
      <c r="E55" s="20"/>
    </row>
    <row r="56" spans="1:6" s="5" customFormat="1" ht="24" customHeight="1">
      <c r="A56" s="2" t="s">
        <v>3</v>
      </c>
      <c r="B56" s="11">
        <f>SUM(B48:B55)</f>
        <v>118402.79</v>
      </c>
      <c r="D56" s="21"/>
      <c r="E56" s="22"/>
      <c r="F56" s="22"/>
    </row>
    <row r="57" spans="1:4" ht="24" customHeight="1">
      <c r="A57" s="29" t="s">
        <v>26</v>
      </c>
      <c r="B57" s="29"/>
      <c r="D57" s="12"/>
    </row>
    <row r="58" spans="1:4" ht="24" customHeight="1">
      <c r="A58" s="1" t="s">
        <v>9</v>
      </c>
      <c r="B58" s="9">
        <v>22603.28</v>
      </c>
      <c r="D58" s="15">
        <f aca="true" t="shared" si="5" ref="D58:D63">B58/6244</f>
        <v>3.6199999999999997</v>
      </c>
    </row>
    <row r="59" spans="1:4" ht="24" customHeight="1">
      <c r="A59" s="1" t="s">
        <v>2</v>
      </c>
      <c r="B59" s="9">
        <v>23040.36</v>
      </c>
      <c r="D59" s="15">
        <f t="shared" si="5"/>
        <v>3.69</v>
      </c>
    </row>
    <row r="60" spans="1:4" ht="24" customHeight="1">
      <c r="A60" s="1" t="s">
        <v>4</v>
      </c>
      <c r="B60" s="9">
        <v>3408.4</v>
      </c>
      <c r="D60" s="15">
        <f t="shared" si="5"/>
        <v>0.5458680333119795</v>
      </c>
    </row>
    <row r="61" spans="1:6" ht="24" customHeight="1">
      <c r="A61" s="1" t="s">
        <v>8</v>
      </c>
      <c r="B61" s="9">
        <v>2919.48</v>
      </c>
      <c r="D61" s="18">
        <f t="shared" si="5"/>
        <v>0.46756566303651503</v>
      </c>
      <c r="E61" s="18"/>
      <c r="F61" s="19"/>
    </row>
    <row r="62" spans="1:6" ht="24" customHeight="1">
      <c r="A62" s="7" t="s">
        <v>7</v>
      </c>
      <c r="B62" s="9">
        <v>29846.32</v>
      </c>
      <c r="D62" s="18">
        <f t="shared" si="5"/>
        <v>4.78</v>
      </c>
      <c r="E62" s="19"/>
      <c r="F62" s="19"/>
    </row>
    <row r="63" spans="1:6" ht="24" customHeight="1">
      <c r="A63" s="6" t="s">
        <v>5</v>
      </c>
      <c r="B63" s="10">
        <v>10113.39</v>
      </c>
      <c r="D63" s="18">
        <f t="shared" si="5"/>
        <v>1.6196973094170404</v>
      </c>
      <c r="E63" s="19"/>
      <c r="F63" s="19"/>
    </row>
    <row r="64" spans="1:5" ht="24" customHeight="1">
      <c r="A64" s="4" t="s">
        <v>11</v>
      </c>
      <c r="B64" s="23">
        <v>3122</v>
      </c>
      <c r="D64" s="18">
        <f>B64/6244</f>
        <v>0.5</v>
      </c>
      <c r="E64" s="20"/>
    </row>
    <row r="65" spans="1:5" ht="24" customHeight="1">
      <c r="A65" s="4" t="s">
        <v>19</v>
      </c>
      <c r="B65" s="23">
        <v>9460</v>
      </c>
      <c r="D65" s="18">
        <f>B65/6244</f>
        <v>1.5150544522741831</v>
      </c>
      <c r="E65" s="20"/>
    </row>
    <row r="66" spans="1:5" ht="24" customHeight="1">
      <c r="A66" s="27" t="s">
        <v>27</v>
      </c>
      <c r="B66" s="13">
        <v>900</v>
      </c>
      <c r="D66" s="18">
        <f>B66/6244</f>
        <v>0.1441383728379244</v>
      </c>
      <c r="E66" s="20"/>
    </row>
    <row r="67" spans="1:6" s="5" customFormat="1" ht="24" customHeight="1">
      <c r="A67" s="2" t="s">
        <v>3</v>
      </c>
      <c r="B67" s="11">
        <f>SUM(B58:B66)</f>
        <v>105413.23</v>
      </c>
      <c r="D67" s="21"/>
      <c r="E67" s="22"/>
      <c r="F67" s="22"/>
    </row>
    <row r="68" spans="1:4" ht="24" customHeight="1">
      <c r="A68" s="29" t="s">
        <v>28</v>
      </c>
      <c r="B68" s="29"/>
      <c r="D68" s="12"/>
    </row>
    <row r="69" spans="1:4" ht="24" customHeight="1">
      <c r="A69" s="1" t="s">
        <v>9</v>
      </c>
      <c r="B69" s="9">
        <v>22603.28</v>
      </c>
      <c r="D69" s="15">
        <f aca="true" t="shared" si="6" ref="D69:D74">B69/6244</f>
        <v>3.6199999999999997</v>
      </c>
    </row>
    <row r="70" spans="1:4" ht="24" customHeight="1">
      <c r="A70" s="1" t="s">
        <v>2</v>
      </c>
      <c r="B70" s="9">
        <v>23040.36</v>
      </c>
      <c r="D70" s="15">
        <f t="shared" si="6"/>
        <v>3.69</v>
      </c>
    </row>
    <row r="71" spans="1:4" ht="24" customHeight="1">
      <c r="A71" s="1" t="s">
        <v>4</v>
      </c>
      <c r="B71" s="9">
        <v>3495.55</v>
      </c>
      <c r="D71" s="15">
        <f t="shared" si="6"/>
        <v>0.5598254324151185</v>
      </c>
    </row>
    <row r="72" spans="1:6" ht="24" customHeight="1">
      <c r="A72" s="1" t="s">
        <v>8</v>
      </c>
      <c r="B72" s="9">
        <v>2919.48</v>
      </c>
      <c r="D72" s="18">
        <f t="shared" si="6"/>
        <v>0.46756566303651503</v>
      </c>
      <c r="E72" s="18"/>
      <c r="F72" s="19"/>
    </row>
    <row r="73" spans="1:6" ht="24" customHeight="1">
      <c r="A73" s="7" t="s">
        <v>7</v>
      </c>
      <c r="B73" s="9">
        <v>29846.32</v>
      </c>
      <c r="D73" s="18">
        <f t="shared" si="6"/>
        <v>4.78</v>
      </c>
      <c r="E73" s="19"/>
      <c r="F73" s="19"/>
    </row>
    <row r="74" spans="1:6" ht="24" customHeight="1">
      <c r="A74" s="6" t="s">
        <v>5</v>
      </c>
      <c r="B74" s="10">
        <v>10113.39</v>
      </c>
      <c r="D74" s="18">
        <f t="shared" si="6"/>
        <v>1.6196973094170404</v>
      </c>
      <c r="E74" s="19"/>
      <c r="F74" s="19"/>
    </row>
    <row r="75" spans="1:5" ht="24" customHeight="1">
      <c r="A75" s="4" t="s">
        <v>11</v>
      </c>
      <c r="B75" s="23">
        <v>3122</v>
      </c>
      <c r="D75" s="18">
        <f>B75/6244</f>
        <v>0.5</v>
      </c>
      <c r="E75" s="20"/>
    </row>
    <row r="76" spans="1:5" ht="24" customHeight="1">
      <c r="A76" s="14" t="s">
        <v>29</v>
      </c>
      <c r="B76" s="13">
        <v>16689.6</v>
      </c>
      <c r="D76" s="16">
        <f>B76/6244</f>
        <v>2.6729019859064698</v>
      </c>
      <c r="E76" s="17">
        <f>D76+D77</f>
        <v>3.8450672645739905</v>
      </c>
    </row>
    <row r="77" spans="1:5" ht="24" customHeight="1">
      <c r="A77" s="14" t="s">
        <v>30</v>
      </c>
      <c r="B77" s="24">
        <v>7319</v>
      </c>
      <c r="D77" s="16">
        <f>B77/6244</f>
        <v>1.1721652786675207</v>
      </c>
      <c r="E77" s="17">
        <f>B76+B77</f>
        <v>24008.6</v>
      </c>
    </row>
    <row r="78" spans="1:6" s="5" customFormat="1" ht="24" customHeight="1">
      <c r="A78" s="2" t="s">
        <v>3</v>
      </c>
      <c r="B78" s="11">
        <f>SUM(B69:B77)</f>
        <v>119148.98000000001</v>
      </c>
      <c r="D78" s="21"/>
      <c r="E78" s="22"/>
      <c r="F78" s="22"/>
    </row>
    <row r="79" spans="1:4" ht="24" customHeight="1">
      <c r="A79" s="29" t="s">
        <v>31</v>
      </c>
      <c r="B79" s="29"/>
      <c r="D79" s="12"/>
    </row>
    <row r="80" spans="1:4" ht="24" customHeight="1">
      <c r="A80" s="1" t="s">
        <v>9</v>
      </c>
      <c r="B80" s="9">
        <v>22603.28</v>
      </c>
      <c r="D80" s="15">
        <f aca="true" t="shared" si="7" ref="D80:D85">B80/6244</f>
        <v>3.6199999999999997</v>
      </c>
    </row>
    <row r="81" spans="1:4" ht="24" customHeight="1">
      <c r="A81" s="1" t="s">
        <v>2</v>
      </c>
      <c r="B81" s="9">
        <v>23040.36</v>
      </c>
      <c r="D81" s="15">
        <f t="shared" si="7"/>
        <v>3.69</v>
      </c>
    </row>
    <row r="82" spans="1:4" ht="24" customHeight="1">
      <c r="A82" s="1" t="s">
        <v>4</v>
      </c>
      <c r="B82" s="9">
        <v>3408.4</v>
      </c>
      <c r="D82" s="15">
        <f t="shared" si="7"/>
        <v>0.5458680333119795</v>
      </c>
    </row>
    <row r="83" spans="1:6" ht="24" customHeight="1">
      <c r="A83" s="1" t="s">
        <v>8</v>
      </c>
      <c r="B83" s="9">
        <v>2919.48</v>
      </c>
      <c r="D83" s="18">
        <f t="shared" si="7"/>
        <v>0.46756566303651503</v>
      </c>
      <c r="E83" s="18"/>
      <c r="F83" s="19"/>
    </row>
    <row r="84" spans="1:6" ht="24" customHeight="1">
      <c r="A84" s="7" t="s">
        <v>7</v>
      </c>
      <c r="B84" s="9">
        <v>29846.32</v>
      </c>
      <c r="D84" s="18">
        <f t="shared" si="7"/>
        <v>4.78</v>
      </c>
      <c r="E84" s="19"/>
      <c r="F84" s="19"/>
    </row>
    <row r="85" spans="1:6" ht="24" customHeight="1">
      <c r="A85" s="6" t="s">
        <v>5</v>
      </c>
      <c r="B85" s="10">
        <v>10113.39</v>
      </c>
      <c r="D85" s="18">
        <f t="shared" si="7"/>
        <v>1.6196973094170404</v>
      </c>
      <c r="E85" s="19"/>
      <c r="F85" s="19"/>
    </row>
    <row r="86" spans="1:5" ht="24" customHeight="1">
      <c r="A86" s="4" t="s">
        <v>11</v>
      </c>
      <c r="B86" s="23">
        <v>3122</v>
      </c>
      <c r="D86" s="18">
        <f>B86/6244</f>
        <v>0.5</v>
      </c>
      <c r="E86" s="20"/>
    </row>
    <row r="87" spans="1:5" ht="24" customHeight="1">
      <c r="A87" s="4" t="s">
        <v>32</v>
      </c>
      <c r="B87" s="28">
        <v>10187</v>
      </c>
      <c r="D87" s="16">
        <f>B87/6244</f>
        <v>1.6314862267777066</v>
      </c>
      <c r="E87" s="17"/>
    </row>
    <row r="88" spans="1:5" ht="24" customHeight="1">
      <c r="A88" s="4" t="s">
        <v>33</v>
      </c>
      <c r="B88" s="28">
        <v>14015.98</v>
      </c>
      <c r="D88" s="16">
        <f>B88/6244</f>
        <v>2.244711723254324</v>
      </c>
      <c r="E88" s="16">
        <f>D87+D88+D89</f>
        <v>4.020336322869955</v>
      </c>
    </row>
    <row r="89" spans="1:5" ht="24" customHeight="1">
      <c r="A89" s="4" t="s">
        <v>27</v>
      </c>
      <c r="B89" s="28">
        <v>900</v>
      </c>
      <c r="D89" s="16">
        <f>B89/6244</f>
        <v>0.1441383728379244</v>
      </c>
      <c r="E89" s="17">
        <f>B87+B88+B89</f>
        <v>25102.98</v>
      </c>
    </row>
    <row r="90" spans="1:6" s="5" customFormat="1" ht="24" customHeight="1">
      <c r="A90" s="2" t="s">
        <v>3</v>
      </c>
      <c r="B90" s="11">
        <f>SUM(B80:B89)</f>
        <v>120156.20999999999</v>
      </c>
      <c r="D90" s="21"/>
      <c r="E90" s="22"/>
      <c r="F90" s="22"/>
    </row>
    <row r="91" spans="1:4" ht="24" customHeight="1">
      <c r="A91" s="29" t="s">
        <v>34</v>
      </c>
      <c r="B91" s="29"/>
      <c r="D91" s="12"/>
    </row>
    <row r="92" spans="1:4" ht="24" customHeight="1">
      <c r="A92" s="1" t="s">
        <v>9</v>
      </c>
      <c r="B92" s="9">
        <v>22603.28</v>
      </c>
      <c r="D92" s="15">
        <f aca="true" t="shared" si="8" ref="D92:D97">B92/6244</f>
        <v>3.6199999999999997</v>
      </c>
    </row>
    <row r="93" spans="1:4" ht="24" customHeight="1">
      <c r="A93" s="1" t="s">
        <v>2</v>
      </c>
      <c r="B93" s="9">
        <v>23040.36</v>
      </c>
      <c r="D93" s="15">
        <f t="shared" si="8"/>
        <v>3.69</v>
      </c>
    </row>
    <row r="94" spans="1:4" ht="24" customHeight="1">
      <c r="A94" s="1" t="s">
        <v>4</v>
      </c>
      <c r="B94" s="9">
        <v>3408.4</v>
      </c>
      <c r="D94" s="15">
        <f t="shared" si="8"/>
        <v>0.5458680333119795</v>
      </c>
    </row>
    <row r="95" spans="1:6" ht="30" customHeight="1">
      <c r="A95" s="1" t="s">
        <v>35</v>
      </c>
      <c r="B95" s="9">
        <v>23113.44</v>
      </c>
      <c r="D95" s="18">
        <f t="shared" si="8"/>
        <v>3.7017040358744393</v>
      </c>
      <c r="E95" s="18"/>
      <c r="F95" s="19"/>
    </row>
    <row r="96" spans="1:6" ht="24" customHeight="1">
      <c r="A96" s="7" t="s">
        <v>7</v>
      </c>
      <c r="B96" s="9">
        <v>29846.32</v>
      </c>
      <c r="D96" s="18">
        <f t="shared" si="8"/>
        <v>4.78</v>
      </c>
      <c r="E96" s="19"/>
      <c r="F96" s="19"/>
    </row>
    <row r="97" spans="1:6" ht="24" customHeight="1">
      <c r="A97" s="6" t="s">
        <v>5</v>
      </c>
      <c r="B97" s="10">
        <v>10113.39</v>
      </c>
      <c r="D97" s="18">
        <f t="shared" si="8"/>
        <v>1.6196973094170404</v>
      </c>
      <c r="E97" s="19"/>
      <c r="F97" s="19"/>
    </row>
    <row r="98" spans="1:5" ht="24" customHeight="1">
      <c r="A98" s="4" t="s">
        <v>11</v>
      </c>
      <c r="B98" s="23">
        <v>3122</v>
      </c>
      <c r="D98" s="18">
        <f aca="true" t="shared" si="9" ref="D98:D103">B98/6244</f>
        <v>0.5</v>
      </c>
      <c r="E98" s="20"/>
    </row>
    <row r="99" spans="1:5" ht="24" customHeight="1">
      <c r="A99" s="4" t="s">
        <v>19</v>
      </c>
      <c r="B99" s="28">
        <v>8360</v>
      </c>
      <c r="D99" s="18">
        <f t="shared" si="9"/>
        <v>1.33888532991672</v>
      </c>
      <c r="E99" s="20"/>
    </row>
    <row r="100" spans="1:5" ht="24" customHeight="1">
      <c r="A100" s="14" t="s">
        <v>29</v>
      </c>
      <c r="B100" s="28">
        <v>16689.6</v>
      </c>
      <c r="D100" s="16">
        <f t="shared" si="9"/>
        <v>2.6729019859064698</v>
      </c>
      <c r="E100" s="16"/>
    </row>
    <row r="101" spans="1:5" ht="24" customHeight="1">
      <c r="A101" s="14" t="s">
        <v>36</v>
      </c>
      <c r="B101" s="28">
        <v>900</v>
      </c>
      <c r="D101" s="16">
        <f t="shared" si="9"/>
        <v>0.1441383728379244</v>
      </c>
      <c r="E101" s="17"/>
    </row>
    <row r="102" spans="1:5" ht="24" customHeight="1">
      <c r="A102" s="14" t="s">
        <v>37</v>
      </c>
      <c r="B102" s="28">
        <v>400</v>
      </c>
      <c r="D102" s="16">
        <f t="shared" si="9"/>
        <v>0.06406149903907751</v>
      </c>
      <c r="E102" s="16">
        <f>D100+D101+D102+D103</f>
        <v>3.025240230621396</v>
      </c>
    </row>
    <row r="103" spans="1:5" ht="24" customHeight="1">
      <c r="A103" s="14" t="s">
        <v>38</v>
      </c>
      <c r="B103" s="28">
        <v>900</v>
      </c>
      <c r="D103" s="16">
        <f t="shared" si="9"/>
        <v>0.1441383728379244</v>
      </c>
      <c r="E103" s="17">
        <f>B100+B101+B102+B103</f>
        <v>18889.6</v>
      </c>
    </row>
    <row r="104" spans="1:6" s="5" customFormat="1" ht="24" customHeight="1">
      <c r="A104" s="2" t="s">
        <v>3</v>
      </c>
      <c r="B104" s="11">
        <f>SUM(B92:B103)</f>
        <v>142496.78999999998</v>
      </c>
      <c r="D104" s="21"/>
      <c r="E104" s="22"/>
      <c r="F104" s="22"/>
    </row>
    <row r="105" spans="1:4" ht="24" customHeight="1">
      <c r="A105" s="29" t="s">
        <v>39</v>
      </c>
      <c r="B105" s="29"/>
      <c r="D105" s="12"/>
    </row>
    <row r="106" spans="1:4" ht="24" customHeight="1">
      <c r="A106" s="1" t="s">
        <v>9</v>
      </c>
      <c r="B106" s="9">
        <v>22603.28</v>
      </c>
      <c r="D106" s="15">
        <f aca="true" t="shared" si="10" ref="D106:D114">B106/6244</f>
        <v>3.6199999999999997</v>
      </c>
    </row>
    <row r="107" spans="1:4" ht="24" customHeight="1">
      <c r="A107" s="1" t="s">
        <v>2</v>
      </c>
      <c r="B107" s="9">
        <v>23040.36</v>
      </c>
      <c r="D107" s="15">
        <f t="shared" si="10"/>
        <v>3.69</v>
      </c>
    </row>
    <row r="108" spans="1:4" ht="24" customHeight="1">
      <c r="A108" s="1" t="s">
        <v>4</v>
      </c>
      <c r="B108" s="9">
        <v>4370.87</v>
      </c>
      <c r="D108" s="15">
        <f t="shared" si="10"/>
        <v>0.7000112107623319</v>
      </c>
    </row>
    <row r="109" spans="1:6" ht="24" customHeight="1">
      <c r="A109" s="1" t="s">
        <v>8</v>
      </c>
      <c r="B109" s="9">
        <v>2919.48</v>
      </c>
      <c r="D109" s="18">
        <f t="shared" si="10"/>
        <v>0.46756566303651503</v>
      </c>
      <c r="E109" s="18"/>
      <c r="F109" s="19"/>
    </row>
    <row r="110" spans="1:6" ht="24" customHeight="1">
      <c r="A110" s="7" t="s">
        <v>7</v>
      </c>
      <c r="B110" s="9">
        <v>29846.32</v>
      </c>
      <c r="D110" s="18">
        <f t="shared" si="10"/>
        <v>4.78</v>
      </c>
      <c r="E110" s="19"/>
      <c r="F110" s="19"/>
    </row>
    <row r="111" spans="1:6" ht="24" customHeight="1">
      <c r="A111" s="6" t="s">
        <v>5</v>
      </c>
      <c r="B111" s="10">
        <v>10113.39</v>
      </c>
      <c r="D111" s="18">
        <f t="shared" si="10"/>
        <v>1.6196973094170404</v>
      </c>
      <c r="E111" s="19"/>
      <c r="F111" s="19"/>
    </row>
    <row r="112" spans="1:5" ht="24" customHeight="1">
      <c r="A112" s="4" t="s">
        <v>11</v>
      </c>
      <c r="B112" s="23">
        <v>3122</v>
      </c>
      <c r="D112" s="18">
        <f t="shared" si="10"/>
        <v>0.5</v>
      </c>
      <c r="E112" s="20"/>
    </row>
    <row r="113" spans="1:5" ht="24" customHeight="1">
      <c r="A113" s="27" t="s">
        <v>40</v>
      </c>
      <c r="B113" s="13">
        <v>9187</v>
      </c>
      <c r="D113" s="16">
        <f t="shared" si="10"/>
        <v>1.4713324791800129</v>
      </c>
      <c r="E113" s="16">
        <f>D113+D114</f>
        <v>5.22293401665599</v>
      </c>
    </row>
    <row r="114" spans="1:5" ht="24" customHeight="1">
      <c r="A114" s="27" t="s">
        <v>41</v>
      </c>
      <c r="B114" s="14">
        <v>23425</v>
      </c>
      <c r="D114" s="16">
        <f t="shared" si="10"/>
        <v>3.751601537475977</v>
      </c>
      <c r="E114" s="17">
        <f>B113+B114</f>
        <v>32612</v>
      </c>
    </row>
    <row r="115" spans="1:6" s="5" customFormat="1" ht="24" customHeight="1">
      <c r="A115" s="2" t="s">
        <v>3</v>
      </c>
      <c r="B115" s="11">
        <f>SUM(B106:B114)</f>
        <v>128627.7</v>
      </c>
      <c r="D115" s="21"/>
      <c r="E115" s="22"/>
      <c r="F115" s="22"/>
    </row>
    <row r="116" spans="1:4" ht="24" customHeight="1">
      <c r="A116" s="29" t="s">
        <v>42</v>
      </c>
      <c r="B116" s="29"/>
      <c r="D116" s="12"/>
    </row>
    <row r="117" spans="1:4" ht="24" customHeight="1">
      <c r="A117" s="1" t="s">
        <v>9</v>
      </c>
      <c r="B117" s="9">
        <v>22603.28</v>
      </c>
      <c r="D117" s="15">
        <f aca="true" t="shared" si="11" ref="D117:D123">B117/6244</f>
        <v>3.6199999999999997</v>
      </c>
    </row>
    <row r="118" spans="1:4" ht="24" customHeight="1">
      <c r="A118" s="1" t="s">
        <v>2</v>
      </c>
      <c r="B118" s="9">
        <v>23040.36</v>
      </c>
      <c r="D118" s="15">
        <f t="shared" si="11"/>
        <v>3.69</v>
      </c>
    </row>
    <row r="119" spans="1:4" ht="24" customHeight="1">
      <c r="A119" s="1" t="s">
        <v>4</v>
      </c>
      <c r="B119" s="9">
        <v>3408.4</v>
      </c>
      <c r="D119" s="15">
        <f t="shared" si="11"/>
        <v>0.5458680333119795</v>
      </c>
    </row>
    <row r="120" spans="1:6" ht="24" customHeight="1">
      <c r="A120" s="1" t="s">
        <v>8</v>
      </c>
      <c r="B120" s="9">
        <v>2919.48</v>
      </c>
      <c r="D120" s="18">
        <f t="shared" si="11"/>
        <v>0.46756566303651503</v>
      </c>
      <c r="E120" s="18"/>
      <c r="F120" s="19"/>
    </row>
    <row r="121" spans="1:6" ht="24" customHeight="1">
      <c r="A121" s="7" t="s">
        <v>7</v>
      </c>
      <c r="B121" s="9">
        <v>29846.32</v>
      </c>
      <c r="D121" s="18">
        <f t="shared" si="11"/>
        <v>4.78</v>
      </c>
      <c r="E121" s="19"/>
      <c r="F121" s="19"/>
    </row>
    <row r="122" spans="1:6" ht="24" customHeight="1">
      <c r="A122" s="6" t="s">
        <v>5</v>
      </c>
      <c r="B122" s="10">
        <v>10113.39</v>
      </c>
      <c r="D122" s="18">
        <f t="shared" si="11"/>
        <v>1.6196973094170404</v>
      </c>
      <c r="E122" s="19"/>
      <c r="F122" s="19"/>
    </row>
    <row r="123" spans="1:5" ht="24" customHeight="1">
      <c r="A123" s="4" t="s">
        <v>11</v>
      </c>
      <c r="B123" s="23">
        <v>3122</v>
      </c>
      <c r="D123" s="18">
        <f t="shared" si="11"/>
        <v>0.5</v>
      </c>
      <c r="E123" s="20"/>
    </row>
    <row r="124" spans="1:6" s="5" customFormat="1" ht="24" customHeight="1">
      <c r="A124" s="2" t="s">
        <v>3</v>
      </c>
      <c r="B124" s="11">
        <f>SUM(B117:B123)</f>
        <v>95053.23</v>
      </c>
      <c r="D124" s="21"/>
      <c r="E124" s="22"/>
      <c r="F124" s="22"/>
    </row>
    <row r="125" spans="1:4" ht="24" customHeight="1">
      <c r="A125" s="29" t="s">
        <v>43</v>
      </c>
      <c r="B125" s="29"/>
      <c r="D125" s="12"/>
    </row>
    <row r="126" spans="1:4" ht="24" customHeight="1">
      <c r="A126" s="1" t="s">
        <v>9</v>
      </c>
      <c r="B126" s="9">
        <v>22603.28</v>
      </c>
      <c r="D126" s="15">
        <f aca="true" t="shared" si="12" ref="D126:D134">B126/6244</f>
        <v>3.6199999999999997</v>
      </c>
    </row>
    <row r="127" spans="1:4" ht="24" customHeight="1">
      <c r="A127" s="1" t="s">
        <v>2</v>
      </c>
      <c r="B127" s="9">
        <v>23040.36</v>
      </c>
      <c r="D127" s="15">
        <f t="shared" si="12"/>
        <v>3.69</v>
      </c>
    </row>
    <row r="128" spans="1:4" ht="24" customHeight="1">
      <c r="A128" s="1" t="s">
        <v>4</v>
      </c>
      <c r="B128" s="9">
        <v>3408.4</v>
      </c>
      <c r="D128" s="15">
        <f t="shared" si="12"/>
        <v>0.5458680333119795</v>
      </c>
    </row>
    <row r="129" spans="1:6" ht="24" customHeight="1">
      <c r="A129" s="1" t="s">
        <v>8</v>
      </c>
      <c r="B129" s="9">
        <v>2919.48</v>
      </c>
      <c r="D129" s="18">
        <f t="shared" si="12"/>
        <v>0.46756566303651503</v>
      </c>
      <c r="E129" s="18"/>
      <c r="F129" s="19"/>
    </row>
    <row r="130" spans="1:6" ht="24" customHeight="1">
      <c r="A130" s="7" t="s">
        <v>7</v>
      </c>
      <c r="B130" s="9">
        <v>29846.32</v>
      </c>
      <c r="D130" s="18">
        <f t="shared" si="12"/>
        <v>4.78</v>
      </c>
      <c r="E130" s="19"/>
      <c r="F130" s="19"/>
    </row>
    <row r="131" spans="1:6" ht="24" customHeight="1">
      <c r="A131" s="6" t="s">
        <v>5</v>
      </c>
      <c r="B131" s="10">
        <v>10113.39</v>
      </c>
      <c r="D131" s="18">
        <f>B131/6244</f>
        <v>1.6196973094170404</v>
      </c>
      <c r="E131" s="19"/>
      <c r="F131" s="19"/>
    </row>
    <row r="132" spans="1:5" ht="24" customHeight="1">
      <c r="A132" s="4" t="s">
        <v>11</v>
      </c>
      <c r="B132" s="23">
        <v>3122</v>
      </c>
      <c r="D132" s="18">
        <f>B132/6244</f>
        <v>0.5</v>
      </c>
      <c r="E132" s="20"/>
    </row>
    <row r="133" spans="1:6" ht="24" customHeight="1">
      <c r="A133" s="6" t="s">
        <v>44</v>
      </c>
      <c r="B133" s="10">
        <v>18484.95</v>
      </c>
      <c r="D133" s="18">
        <f t="shared" si="12"/>
        <v>2.9604340166559897</v>
      </c>
      <c r="E133" s="19"/>
      <c r="F133" s="19"/>
    </row>
    <row r="134" spans="1:5" ht="24" customHeight="1">
      <c r="A134" s="25" t="s">
        <v>45</v>
      </c>
      <c r="B134" s="32">
        <v>14015.98</v>
      </c>
      <c r="D134" s="18">
        <f t="shared" si="12"/>
        <v>2.244711723254324</v>
      </c>
      <c r="E134" s="20"/>
    </row>
    <row r="135" spans="1:6" s="5" customFormat="1" ht="24" customHeight="1">
      <c r="A135" s="2" t="s">
        <v>3</v>
      </c>
      <c r="B135" s="11">
        <f>SUM(B126:B134)</f>
        <v>127554.15999999999</v>
      </c>
      <c r="D135" s="21"/>
      <c r="E135" s="22"/>
      <c r="F135" s="22"/>
    </row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</sheetData>
  <sheetProtection/>
  <mergeCells count="13">
    <mergeCell ref="A1:B1"/>
    <mergeCell ref="A3:B3"/>
    <mergeCell ref="A15:B15"/>
    <mergeCell ref="A26:B26"/>
    <mergeCell ref="A38:B38"/>
    <mergeCell ref="A125:B125"/>
    <mergeCell ref="A47:B47"/>
    <mergeCell ref="A116:B116"/>
    <mergeCell ref="A105:B105"/>
    <mergeCell ref="A91:B91"/>
    <mergeCell ref="A79:B79"/>
    <mergeCell ref="A68:B68"/>
    <mergeCell ref="A57:B5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2015-05-19T08:01:07Z</cp:lastPrinted>
  <dcterms:created xsi:type="dcterms:W3CDTF">1996-10-08T23:32:33Z</dcterms:created>
  <dcterms:modified xsi:type="dcterms:W3CDTF">2024-01-25T06:33:06Z</dcterms:modified>
  <cp:category/>
  <cp:version/>
  <cp:contentType/>
  <cp:contentStatus/>
</cp:coreProperties>
</file>